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10110"/>
  </bookViews>
  <sheets>
    <sheet name="01 Indikaatori häälestus" sheetId="1" r:id="rId1"/>
  </sheets>
  <definedNames>
    <definedName name="kuupaev">'01 Indikaatori häälestus'!$H$3</definedName>
    <definedName name="number">'01 Indikaatori häälestus'!$B$3</definedName>
    <definedName name="seade">'01 Indikaatori häälestus'!$B$2</definedName>
    <definedName name="seisund">'01 Indikaatori häälestus'!$H$2</definedName>
  </definedNames>
  <calcPr calcId="145621"/>
</workbook>
</file>

<file path=xl/calcChain.xml><?xml version="1.0" encoding="utf-8"?>
<calcChain xmlns="http://schemas.openxmlformats.org/spreadsheetml/2006/main">
  <c r="T19" i="1" l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T20" i="1" l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D11" i="1"/>
</calcChain>
</file>

<file path=xl/sharedStrings.xml><?xml version="1.0" encoding="utf-8"?>
<sst xmlns="http://schemas.openxmlformats.org/spreadsheetml/2006/main" count="56" uniqueCount="47">
  <si>
    <t>Seade:</t>
  </si>
  <si>
    <t>Seerianumber:</t>
  </si>
  <si>
    <t>Segment #</t>
  </si>
  <si>
    <t>Kanal</t>
  </si>
  <si>
    <t>400 Hz</t>
  </si>
  <si>
    <t>1 kHz</t>
  </si>
  <si>
    <t>Tähis skaalal (dB):</t>
  </si>
  <si>
    <t>Seadme seisund:</t>
  </si>
  <si>
    <t>Kuupäev:</t>
  </si>
  <si>
    <t>(algseisund, töö käigus, lõpptulemus)</t>
  </si>
  <si>
    <t>Märkused:</t>
  </si>
  <si>
    <t>1) Record volume nupp keerata MAX asendisse</t>
  </si>
  <si>
    <t>2) Töörežiim: RECORD + PAUSE</t>
  </si>
  <si>
    <t>Line OUT mV</t>
  </si>
  <si>
    <t>Line OUT dBV</t>
  </si>
  <si>
    <t>Signaalinivoo</t>
  </si>
  <si>
    <t>Kenwood KX-7030</t>
  </si>
  <si>
    <t>01 Indikaatori häälestus (salvestustrakt):</t>
  </si>
  <si>
    <t>3) MONITOR =&gt; SOURCE</t>
  </si>
  <si>
    <t>L</t>
  </si>
  <si>
    <t>CrO2</t>
  </si>
  <si>
    <t>8 kHz</t>
  </si>
  <si>
    <t>Algseisund</t>
  </si>
  <si>
    <t>00</t>
  </si>
  <si>
    <t>-30</t>
  </si>
  <si>
    <t>Võimendustegur:</t>
  </si>
  <si>
    <t>-20</t>
  </si>
  <si>
    <t>-15</t>
  </si>
  <si>
    <t>-10</t>
  </si>
  <si>
    <t>-7</t>
  </si>
  <si>
    <t>-5</t>
  </si>
  <si>
    <t>-3</t>
  </si>
  <si>
    <t>-1</t>
  </si>
  <si>
    <t>0</t>
  </si>
  <si>
    <t>1</t>
  </si>
  <si>
    <t>2</t>
  </si>
  <si>
    <t>3</t>
  </si>
  <si>
    <t>5</t>
  </si>
  <si>
    <t>7</t>
  </si>
  <si>
    <t>10</t>
  </si>
  <si>
    <t>12(+)</t>
  </si>
  <si>
    <t xml:space="preserve">
12,5 kHz</t>
  </si>
  <si>
    <t>LINE OUT(L) / LINE IN =&gt; 33,11 / 3,96 mV</t>
  </si>
  <si>
    <t>f</t>
  </si>
  <si>
    <t>LINE OUT nivood on kanaliti ebavõrdsed: L = 451 mV / R= 377 mV</t>
  </si>
  <si>
    <t>Line OUT dBU</t>
  </si>
  <si>
    <t>Kassett: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</si>
</sst>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7" formatCode="yyyy/mm/dd"/>
  </numFmts>
  <fonts count="5" x14ac:knownFonts="1"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rgb="FF0000CC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top"/>
    </xf>
    <xf numFmtId="0" fontId="0" fillId="2" borderId="2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0" borderId="5" xfId="0" applyBorder="1" applyAlignment="1">
      <alignment vertical="top"/>
    </xf>
    <xf numFmtId="0" fontId="1" fillId="0" borderId="0" xfId="0" applyFont="1" applyAlignment="1">
      <alignment vertical="top"/>
    </xf>
    <xf numFmtId="0" fontId="0" fillId="0" borderId="2" xfId="0" applyBorder="1" applyAlignment="1">
      <alignment vertical="top"/>
    </xf>
    <xf numFmtId="0" fontId="0" fillId="2" borderId="8" xfId="0" applyFill="1" applyBorder="1" applyAlignment="1">
      <alignment horizontal="right" vertical="top"/>
    </xf>
    <xf numFmtId="0" fontId="0" fillId="0" borderId="0" xfId="0" applyAlignment="1"/>
    <xf numFmtId="0" fontId="1" fillId="0" borderId="0" xfId="0" applyFont="1" applyAlignment="1"/>
    <xf numFmtId="0" fontId="0" fillId="3" borderId="5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2" borderId="11" xfId="0" applyFill="1" applyBorder="1" applyAlignment="1">
      <alignment horizontal="center" vertical="top"/>
    </xf>
    <xf numFmtId="0" fontId="0" fillId="2" borderId="10" xfId="0" applyFill="1" applyBorder="1" applyAlignment="1">
      <alignment vertical="top"/>
    </xf>
    <xf numFmtId="0" fontId="0" fillId="2" borderId="12" xfId="0" applyFill="1" applyBorder="1" applyAlignment="1">
      <alignment horizontal="center" vertical="top"/>
    </xf>
    <xf numFmtId="0" fontId="0" fillId="2" borderId="13" xfId="0" applyFill="1" applyBorder="1" applyAlignment="1">
      <alignment vertical="top"/>
    </xf>
    <xf numFmtId="0" fontId="0" fillId="2" borderId="14" xfId="0" applyFill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1" fontId="0" fillId="0" borderId="5" xfId="0" applyNumberFormat="1" applyBorder="1" applyAlignment="1">
      <alignment horizontal="center" vertical="top"/>
    </xf>
    <xf numFmtId="1" fontId="0" fillId="0" borderId="6" xfId="0" applyNumberFormat="1" applyBorder="1" applyAlignment="1">
      <alignment horizontal="center" vertical="top"/>
    </xf>
    <xf numFmtId="164" fontId="0" fillId="3" borderId="5" xfId="0" applyNumberFormat="1" applyFill="1" applyBorder="1" applyAlignment="1">
      <alignment horizontal="center" vertical="top"/>
    </xf>
    <xf numFmtId="1" fontId="0" fillId="0" borderId="15" xfId="0" applyNumberFormat="1" applyBorder="1" applyAlignment="1">
      <alignment horizontal="center" vertical="top"/>
    </xf>
    <xf numFmtId="164" fontId="0" fillId="3" borderId="6" xfId="0" applyNumberFormat="1" applyFill="1" applyBorder="1" applyAlignment="1">
      <alignment horizontal="center" vertical="top"/>
    </xf>
    <xf numFmtId="164" fontId="0" fillId="3" borderId="8" xfId="0" applyNumberFormat="1" applyFill="1" applyBorder="1" applyAlignment="1">
      <alignment horizontal="center" vertical="top"/>
    </xf>
    <xf numFmtId="164" fontId="0" fillId="3" borderId="9" xfId="0" applyNumberFormat="1" applyFill="1" applyBorder="1" applyAlignment="1">
      <alignment horizontal="center" vertical="top"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vertical="top"/>
    </xf>
    <xf numFmtId="0" fontId="1" fillId="0" borderId="0" xfId="0" applyNumberFormat="1" applyFont="1" applyAlignment="1"/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49" fontId="0" fillId="0" borderId="8" xfId="0" applyNumberFormat="1" applyBorder="1" applyAlignment="1">
      <alignment horizontal="center" vertical="top"/>
    </xf>
    <xf numFmtId="49" fontId="0" fillId="5" borderId="8" xfId="0" applyNumberFormat="1" applyFill="1" applyBorder="1" applyAlignment="1">
      <alignment horizontal="center" vertical="top"/>
    </xf>
    <xf numFmtId="1" fontId="0" fillId="5" borderId="2" xfId="0" applyNumberFormat="1" applyFill="1" applyBorder="1" applyAlignment="1">
      <alignment horizontal="center" vertical="top"/>
    </xf>
    <xf numFmtId="164" fontId="0" fillId="5" borderId="5" xfId="0" applyNumberFormat="1" applyFill="1" applyBorder="1" applyAlignment="1">
      <alignment horizontal="center" vertical="top"/>
    </xf>
    <xf numFmtId="1" fontId="0" fillId="5" borderId="5" xfId="0" applyNumberFormat="1" applyFill="1" applyBorder="1" applyAlignment="1">
      <alignment horizontal="center" vertical="top"/>
    </xf>
    <xf numFmtId="164" fontId="0" fillId="5" borderId="8" xfId="0" applyNumberFormat="1" applyFill="1" applyBorder="1" applyAlignment="1">
      <alignment horizontal="center" vertical="top"/>
    </xf>
    <xf numFmtId="167" fontId="1" fillId="0" borderId="0" xfId="0" applyNumberFormat="1" applyFont="1" applyAlignment="1">
      <alignment horizontal="left"/>
    </xf>
    <xf numFmtId="0" fontId="1" fillId="0" borderId="0" xfId="0" quotePrefix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8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0" fontId="0" fillId="2" borderId="16" xfId="0" applyFill="1" applyBorder="1" applyAlignment="1">
      <alignment horizontal="center" vertical="top"/>
    </xf>
    <xf numFmtId="0" fontId="0" fillId="2" borderId="17" xfId="0" applyFill="1" applyBorder="1" applyAlignment="1">
      <alignment horizontal="center" vertical="top"/>
    </xf>
    <xf numFmtId="0" fontId="0" fillId="0" borderId="2" xfId="0" applyBorder="1" applyAlignment="1">
      <alignment horizontal="right" vertical="center" indent="1"/>
    </xf>
    <xf numFmtId="0" fontId="0" fillId="0" borderId="5" xfId="0" applyBorder="1" applyAlignment="1">
      <alignment horizontal="right" vertical="center" indent="1"/>
    </xf>
    <xf numFmtId="0" fontId="0" fillId="0" borderId="5" xfId="0" applyBorder="1" applyAlignment="1">
      <alignment horizontal="right" vertical="center" wrapText="1" indent="1"/>
    </xf>
    <xf numFmtId="0" fontId="0" fillId="0" borderId="8" xfId="0" applyBorder="1" applyAlignment="1">
      <alignment horizontal="right" vertical="center" indent="1"/>
    </xf>
    <xf numFmtId="0" fontId="0" fillId="0" borderId="19" xfId="0" applyBorder="1" applyAlignment="1">
      <alignment horizontal="right" vertical="center" wrapText="1" indent="1"/>
    </xf>
    <xf numFmtId="0" fontId="0" fillId="0" borderId="20" xfId="0" applyBorder="1" applyAlignment="1">
      <alignment horizontal="left" vertical="top"/>
    </xf>
    <xf numFmtId="1" fontId="0" fillId="5" borderId="19" xfId="0" applyNumberFormat="1" applyFill="1" applyBorder="1" applyAlignment="1">
      <alignment horizontal="center" vertical="top"/>
    </xf>
    <xf numFmtId="0" fontId="0" fillId="4" borderId="2" xfId="0" applyFill="1" applyBorder="1" applyAlignment="1">
      <alignment vertical="top"/>
    </xf>
    <xf numFmtId="164" fontId="0" fillId="4" borderId="2" xfId="0" applyNumberFormat="1" applyFill="1" applyBorder="1" applyAlignment="1">
      <alignment horizontal="center" vertical="top"/>
    </xf>
    <xf numFmtId="164" fontId="0" fillId="4" borderId="3" xfId="0" applyNumberFormat="1" applyFill="1" applyBorder="1" applyAlignment="1">
      <alignment horizontal="center" vertical="top"/>
    </xf>
    <xf numFmtId="164" fontId="0" fillId="4" borderId="5" xfId="0" applyNumberFormat="1" applyFill="1" applyBorder="1" applyAlignment="1">
      <alignment horizontal="center" vertical="top"/>
    </xf>
    <xf numFmtId="164" fontId="0" fillId="4" borderId="6" xfId="0" applyNumberFormat="1" applyFill="1" applyBorder="1" applyAlignment="1">
      <alignment horizontal="center" vertical="top"/>
    </xf>
    <xf numFmtId="164" fontId="0" fillId="4" borderId="19" xfId="0" applyNumberFormat="1" applyFill="1" applyBorder="1" applyAlignment="1">
      <alignment horizontal="center" vertical="top"/>
    </xf>
    <xf numFmtId="164" fontId="0" fillId="4" borderId="21" xfId="0" applyNumberForma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tabSelected="1" zoomScale="70" zoomScaleNormal="70" workbookViewId="0">
      <selection activeCell="C33" sqref="C33"/>
    </sheetView>
  </sheetViews>
  <sheetFormatPr defaultRowHeight="12.75" x14ac:dyDescent="0.2"/>
  <cols>
    <col min="1" max="1" width="15" style="1" customWidth="1"/>
    <col min="2" max="2" width="12.140625" style="1" customWidth="1"/>
    <col min="3" max="3" width="17.42578125" style="1" customWidth="1"/>
    <col min="4" max="23" width="8.7109375" style="1" customWidth="1"/>
    <col min="24" max="16384" width="9.140625" style="1"/>
  </cols>
  <sheetData>
    <row r="1" spans="1:20" ht="18" customHeight="1" x14ac:dyDescent="0.2">
      <c r="A1" s="27" t="s">
        <v>17</v>
      </c>
      <c r="B1" s="6"/>
      <c r="H1" s="6"/>
    </row>
    <row r="2" spans="1:20" s="9" customFormat="1" ht="24.95" customHeight="1" x14ac:dyDescent="0.2">
      <c r="A2" s="9" t="s">
        <v>0</v>
      </c>
      <c r="B2" s="10" t="s">
        <v>16</v>
      </c>
      <c r="F2" s="9" t="s">
        <v>7</v>
      </c>
      <c r="H2" s="28" t="s">
        <v>22</v>
      </c>
      <c r="M2" s="9" t="s">
        <v>9</v>
      </c>
    </row>
    <row r="3" spans="1:20" s="9" customFormat="1" ht="24.95" customHeight="1" x14ac:dyDescent="0.2">
      <c r="A3" s="9" t="s">
        <v>1</v>
      </c>
      <c r="B3" s="26"/>
      <c r="F3" s="9" t="s">
        <v>8</v>
      </c>
      <c r="H3" s="38">
        <v>42392</v>
      </c>
      <c r="I3" s="38"/>
    </row>
    <row r="4" spans="1:20" ht="21" customHeight="1" x14ac:dyDescent="0.2"/>
    <row r="5" spans="1:20" ht="21" customHeight="1" x14ac:dyDescent="0.2">
      <c r="A5" s="1" t="s">
        <v>46</v>
      </c>
      <c r="B5" s="6" t="s">
        <v>20</v>
      </c>
      <c r="F5" s="1" t="s">
        <v>25</v>
      </c>
      <c r="H5" s="39" t="s">
        <v>42</v>
      </c>
      <c r="M5" s="40" t="s">
        <v>44</v>
      </c>
    </row>
    <row r="6" spans="1:20" x14ac:dyDescent="0.2">
      <c r="A6" s="15" t="s">
        <v>3</v>
      </c>
      <c r="B6" s="13" t="s">
        <v>43</v>
      </c>
      <c r="C6" s="17" t="s">
        <v>15</v>
      </c>
      <c r="D6" s="43" t="s">
        <v>2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5"/>
    </row>
    <row r="7" spans="1:20" x14ac:dyDescent="0.2">
      <c r="A7" s="15"/>
      <c r="B7" s="13"/>
      <c r="C7" s="2"/>
      <c r="D7" s="3">
        <v>1</v>
      </c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>
        <v>8</v>
      </c>
      <c r="L7" s="3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4">
        <v>20</v>
      </c>
    </row>
    <row r="8" spans="1:20" ht="24.95" customHeight="1" thickBot="1" x14ac:dyDescent="0.25">
      <c r="A8" s="16"/>
      <c r="B8" s="14"/>
      <c r="C8" s="8" t="s">
        <v>6</v>
      </c>
      <c r="D8" s="33" t="s">
        <v>23</v>
      </c>
      <c r="E8" s="32" t="s">
        <v>24</v>
      </c>
      <c r="F8" s="32" t="s">
        <v>26</v>
      </c>
      <c r="G8" s="32" t="s">
        <v>27</v>
      </c>
      <c r="H8" s="32" t="s">
        <v>28</v>
      </c>
      <c r="I8" s="32" t="s">
        <v>29</v>
      </c>
      <c r="J8" s="32" t="s">
        <v>30</v>
      </c>
      <c r="K8" s="32" t="s">
        <v>31</v>
      </c>
      <c r="L8" s="32" t="s">
        <v>32</v>
      </c>
      <c r="M8" s="41" t="s">
        <v>33</v>
      </c>
      <c r="N8" s="41" t="s">
        <v>34</v>
      </c>
      <c r="O8" s="41" t="s">
        <v>35</v>
      </c>
      <c r="P8" s="41" t="s">
        <v>36</v>
      </c>
      <c r="Q8" s="41" t="s">
        <v>37</v>
      </c>
      <c r="R8" s="41" t="s">
        <v>38</v>
      </c>
      <c r="S8" s="41" t="s">
        <v>39</v>
      </c>
      <c r="T8" s="42" t="s">
        <v>40</v>
      </c>
    </row>
    <row r="9" spans="1:20" ht="24.95" customHeight="1" x14ac:dyDescent="0.2">
      <c r="A9" s="29" t="s">
        <v>19</v>
      </c>
      <c r="B9" s="46" t="s">
        <v>4</v>
      </c>
      <c r="C9" s="7" t="s">
        <v>13</v>
      </c>
      <c r="D9" s="34"/>
      <c r="E9" s="18">
        <v>33</v>
      </c>
      <c r="F9" s="18">
        <v>69</v>
      </c>
      <c r="G9" s="18">
        <v>133</v>
      </c>
      <c r="H9" s="18">
        <v>216</v>
      </c>
      <c r="I9" s="18">
        <v>291</v>
      </c>
      <c r="J9" s="18">
        <v>363</v>
      </c>
      <c r="K9" s="18">
        <v>450</v>
      </c>
      <c r="L9" s="18">
        <v>512</v>
      </c>
      <c r="M9" s="18">
        <v>550</v>
      </c>
      <c r="N9" s="18">
        <v>625</v>
      </c>
      <c r="O9" s="18">
        <v>687</v>
      </c>
      <c r="P9" s="18">
        <v>772</v>
      </c>
      <c r="Q9" s="18">
        <v>983</v>
      </c>
      <c r="R9" s="18">
        <v>1280</v>
      </c>
      <c r="S9" s="18">
        <v>1860</v>
      </c>
      <c r="T9" s="22">
        <v>2400</v>
      </c>
    </row>
    <row r="10" spans="1:20" ht="24.95" customHeight="1" x14ac:dyDescent="0.2">
      <c r="A10" s="29"/>
      <c r="B10" s="46"/>
      <c r="C10" s="53" t="s">
        <v>45</v>
      </c>
      <c r="D10" s="34"/>
      <c r="E10" s="54">
        <f xml:space="preserve"> IF(E9&lt;&gt;"",20*LOG(E9/774.6),"")</f>
        <v>-27.411271055443528</v>
      </c>
      <c r="F10" s="54">
        <f t="shared" ref="F10:T10" si="0" xml:space="preserve"> IF(F9&lt;&gt;"",20*LOG(F9/774.6),"")</f>
        <v>-21.004568038256174</v>
      </c>
      <c r="G10" s="54">
        <f t="shared" si="0"/>
        <v>-15.304517033659565</v>
      </c>
      <c r="H10" s="54">
        <f t="shared" si="0"/>
        <v>-11.092474829982661</v>
      </c>
      <c r="I10" s="54">
        <f t="shared" si="0"/>
        <v>-8.5036900732831331</v>
      </c>
      <c r="J10" s="54">
        <f t="shared" si="0"/>
        <v>-6.583417352279028</v>
      </c>
      <c r="K10" s="54">
        <f t="shared" si="0"/>
        <v>-4.7172995774944058</v>
      </c>
      <c r="L10" s="54">
        <f t="shared" si="0"/>
        <v>-3.5961506334846645</v>
      </c>
      <c r="M10" s="54">
        <f t="shared" si="0"/>
        <v>-2.9742960631164017</v>
      </c>
      <c r="N10" s="54">
        <f t="shared" si="0"/>
        <v>-1.8639495061197753</v>
      </c>
      <c r="O10" s="54">
        <f t="shared" si="0"/>
        <v>-1.04241511181027</v>
      </c>
      <c r="P10" s="54">
        <f t="shared" si="0"/>
        <v>-2.9203846286556277E-2</v>
      </c>
      <c r="Q10" s="54">
        <f t="shared" si="0"/>
        <v>2.0695205036414328</v>
      </c>
      <c r="R10" s="54">
        <f t="shared" si="0"/>
        <v>4.3626495399560881</v>
      </c>
      <c r="S10" s="54">
        <f t="shared" si="0"/>
        <v>7.6087090313570469</v>
      </c>
      <c r="T10" s="55">
        <f t="shared" si="0"/>
        <v>9.8226749812308416</v>
      </c>
    </row>
    <row r="11" spans="1:20" ht="20.100000000000001" customHeight="1" x14ac:dyDescent="0.2">
      <c r="A11" s="30"/>
      <c r="B11" s="47"/>
      <c r="C11" s="11" t="s">
        <v>14</v>
      </c>
      <c r="D11" s="35" t="str">
        <f xml:space="preserve"> IF(D9&lt;&gt;"",20*LOG(D9/1000),"")</f>
        <v/>
      </c>
      <c r="E11" s="21">
        <f xml:space="preserve"> IF(E9&lt;&gt;"",20*LOG(E9/1000),"")</f>
        <v>-29.629721202442248</v>
      </c>
      <c r="F11" s="21">
        <f xml:space="preserve"> IF(F9&lt;&gt;"",20*LOG(F9/1000),"")</f>
        <v>-23.22301818525489</v>
      </c>
      <c r="G11" s="21">
        <f xml:space="preserve"> IF(G9&lt;&gt;"",20*LOG(G9/1000),"")</f>
        <v>-17.522967180658284</v>
      </c>
      <c r="H11" s="21">
        <f xml:space="preserve"> IF(H9&lt;&gt;"",20*LOG(H9/1000),"")</f>
        <v>-13.310924976981383</v>
      </c>
      <c r="I11" s="21">
        <f xml:space="preserve"> IF(I9&lt;&gt;"",20*LOG(I9/1000),"")</f>
        <v>-10.722140220281855</v>
      </c>
      <c r="J11" s="21">
        <f xml:space="preserve"> IF(J9&lt;&gt;"",20*LOG(J9/1000),"")</f>
        <v>-8.8018674992777495</v>
      </c>
      <c r="K11" s="21">
        <f xml:space="preserve"> IF(K9&lt;&gt;"",20*LOG(K9/1000),"")</f>
        <v>-6.9357497244931263</v>
      </c>
      <c r="L11" s="21">
        <f xml:space="preserve"> IF(L9&lt;&gt;"",20*LOG(L9/1000),"")</f>
        <v>-5.8146007804833841</v>
      </c>
      <c r="M11" s="21">
        <f xml:space="preserve"> IF(M9&lt;&gt;"",20*LOG(M9/1000),"")</f>
        <v>-5.1927462101151223</v>
      </c>
      <c r="N11" s="21">
        <f xml:space="preserve"> IF(N9&lt;&gt;"",20*LOG(N9/1000),"")</f>
        <v>-4.0823996531184958</v>
      </c>
      <c r="O11" s="21">
        <f xml:space="preserve"> IF(O9&lt;&gt;"",20*LOG(O9/1000),"")</f>
        <v>-3.260865258808991</v>
      </c>
      <c r="P11" s="21">
        <f xml:space="preserve"> IF(P9&lt;&gt;"",20*LOG(P9/1000),"")</f>
        <v>-2.2476539932852768</v>
      </c>
      <c r="Q11" s="21">
        <f xml:space="preserve"> IF(Q9&lt;&gt;"",20*LOG(Q9/1000),"")</f>
        <v>-0.14892964335728767</v>
      </c>
      <c r="R11" s="21">
        <f xml:space="preserve"> IF(R9&lt;&gt;"",20*LOG(R9/1000),"")</f>
        <v>2.1441993929573675</v>
      </c>
      <c r="S11" s="21">
        <f xml:space="preserve"> IF(S9&lt;&gt;"",20*LOG(S9/1000),"")</f>
        <v>5.3902588843583263</v>
      </c>
      <c r="T11" s="23">
        <f xml:space="preserve"> IF(T9&lt;&gt;"",20*LOG(T9/1000),"")</f>
        <v>7.6042248342321201</v>
      </c>
    </row>
    <row r="12" spans="1:20" ht="24.95" customHeight="1" x14ac:dyDescent="0.2">
      <c r="A12" s="30"/>
      <c r="B12" s="47" t="s">
        <v>5</v>
      </c>
      <c r="C12" s="7" t="s">
        <v>13</v>
      </c>
      <c r="D12" s="36"/>
      <c r="E12" s="19">
        <v>34</v>
      </c>
      <c r="F12" s="19">
        <v>82</v>
      </c>
      <c r="G12" s="19">
        <v>124</v>
      </c>
      <c r="H12" s="19">
        <v>190</v>
      </c>
      <c r="I12" s="19">
        <v>248</v>
      </c>
      <c r="J12" s="19">
        <v>307</v>
      </c>
      <c r="K12" s="19">
        <v>415</v>
      </c>
      <c r="L12" s="19">
        <v>504</v>
      </c>
      <c r="M12" s="19">
        <v>542</v>
      </c>
      <c r="N12" s="19">
        <v>615</v>
      </c>
      <c r="O12" s="19">
        <v>670</v>
      </c>
      <c r="P12" s="19">
        <v>767</v>
      </c>
      <c r="Q12" s="19">
        <v>971</v>
      </c>
      <c r="R12" s="19">
        <v>1260</v>
      </c>
      <c r="S12" s="19">
        <v>1803</v>
      </c>
      <c r="T12" s="20">
        <v>2305</v>
      </c>
    </row>
    <row r="13" spans="1:20" ht="24.95" customHeight="1" x14ac:dyDescent="0.2">
      <c r="A13" s="30"/>
      <c r="B13" s="47"/>
      <c r="C13" s="53" t="s">
        <v>45</v>
      </c>
      <c r="D13" s="36"/>
      <c r="E13" s="56">
        <f xml:space="preserve"> IF(E12&lt;&gt;"",20*LOG(E12/774.6),"")</f>
        <v>-27.151971512156177</v>
      </c>
      <c r="F13" s="56">
        <f t="shared" ref="F13" si="1" xml:space="preserve"> IF(F12&lt;&gt;"",20*LOG(F12/774.6),"")</f>
        <v>-19.505272805326946</v>
      </c>
      <c r="G13" s="56">
        <f t="shared" ref="G13" si="2" xml:space="preserve"> IF(G12&lt;&gt;"",20*LOG(G12/774.6),"")</f>
        <v>-15.913116149756579</v>
      </c>
      <c r="H13" s="56">
        <f t="shared" ref="H13" si="3" xml:space="preserve"> IF(H12&lt;&gt;"",20*LOG(H12/774.6),"")</f>
        <v>-12.2064778339447</v>
      </c>
      <c r="I13" s="56">
        <f t="shared" ref="I13" si="4" xml:space="preserve"> IF(I12&lt;&gt;"",20*LOG(I12/774.6),"")</f>
        <v>-9.8925162364769541</v>
      </c>
      <c r="J13" s="56">
        <f t="shared" ref="J13" si="5" xml:space="preserve"> IF(J12&lt;&gt;"",20*LOG(J12/774.6),"")</f>
        <v>-8.0387823434575498</v>
      </c>
      <c r="K13" s="56">
        <f t="shared" ref="K13" si="6" xml:space="preserve"> IF(K12&lt;&gt;"",20*LOG(K12/774.6),"")</f>
        <v>-5.4205879187594252</v>
      </c>
      <c r="L13" s="56">
        <f t="shared" ref="L13" si="7" xml:space="preserve"> IF(L12&lt;&gt;"",20*LOG(L12/774.6),"")</f>
        <v>-3.7329391240907728</v>
      </c>
      <c r="M13" s="56">
        <f t="shared" ref="M13" si="8" xml:space="preserve"> IF(M12&lt;&gt;"",20*LOG(M12/774.6),"")</f>
        <v>-3.1015641222335413</v>
      </c>
      <c r="N13" s="56">
        <f t="shared" ref="N13" si="9" xml:space="preserve"> IF(N12&lt;&gt;"",20*LOG(N12/774.6),"")</f>
        <v>-2.0040475374929447</v>
      </c>
      <c r="O13" s="56">
        <f t="shared" ref="O13" si="10" xml:space="preserve"> IF(O12&lt;&gt;"",20*LOG(O12/774.6),"")</f>
        <v>-1.2600537989847507</v>
      </c>
      <c r="P13" s="56">
        <f t="shared" ref="P13" si="11" xml:space="preserve"> IF(P12&lt;&gt;"",20*LOG(P12/774.6),"")</f>
        <v>-8.5642574021660131E-2</v>
      </c>
      <c r="Q13" s="56">
        <f t="shared" ref="Q13" si="12" xml:space="preserve"> IF(Q12&lt;&gt;"",20*LOG(Q12/774.6),"")</f>
        <v>1.962834745158818</v>
      </c>
      <c r="R13" s="56">
        <f t="shared" ref="R13" si="13" xml:space="preserve"> IF(R12&lt;&gt;"",20*LOG(R12/774.6),"")</f>
        <v>4.2258610493499784</v>
      </c>
      <c r="S13" s="56">
        <f t="shared" ref="S13" si="14" xml:space="preserve"> IF(S12&lt;&gt;"",20*LOG(S12/774.6),"")</f>
        <v>7.3383646814467598</v>
      </c>
      <c r="T13" s="57">
        <f t="shared" ref="T13" si="15" xml:space="preserve"> IF(T12&lt;&gt;"",20*LOG(T12/774.6),"")</f>
        <v>9.4718687415120613</v>
      </c>
    </row>
    <row r="14" spans="1:20" ht="20.100000000000001" customHeight="1" x14ac:dyDescent="0.2">
      <c r="A14" s="30"/>
      <c r="B14" s="47"/>
      <c r="C14" s="11" t="s">
        <v>14</v>
      </c>
      <c r="D14" s="35" t="str">
        <f xml:space="preserve"> IF(D12&lt;&gt;"",20*LOG(D12/1000),"")</f>
        <v/>
      </c>
      <c r="E14" s="21">
        <f t="shared" ref="E14" si="16" xml:space="preserve"> IF(E12&lt;&gt;"",20*LOG(E12/1000),"")</f>
        <v>-29.370421659154896</v>
      </c>
      <c r="F14" s="21">
        <f t="shared" ref="F14" si="17" xml:space="preserve"> IF(F12&lt;&gt;"",20*LOG(F12/1000),"")</f>
        <v>-21.723722952325666</v>
      </c>
      <c r="G14" s="21">
        <f t="shared" ref="G14" si="18" xml:space="preserve"> IF(G12&lt;&gt;"",20*LOG(G12/1000),"")</f>
        <v>-18.131566296755299</v>
      </c>
      <c r="H14" s="21">
        <f t="shared" ref="H14" si="19" xml:space="preserve"> IF(H12&lt;&gt;"",20*LOG(H12/1000),"")</f>
        <v>-14.424927980943421</v>
      </c>
      <c r="I14" s="21">
        <f t="shared" ref="I14" si="20" xml:space="preserve"> IF(I12&lt;&gt;"",20*LOG(I12/1000),"")</f>
        <v>-12.110966383475674</v>
      </c>
      <c r="J14" s="21">
        <f t="shared" ref="J14" si="21" xml:space="preserve"> IF(J12&lt;&gt;"",20*LOG(J12/1000),"")</f>
        <v>-10.25723249045627</v>
      </c>
      <c r="K14" s="21">
        <f t="shared" ref="K14" si="22" xml:space="preserve"> IF(K12&lt;&gt;"",20*LOG(K12/1000),"")</f>
        <v>-7.6390380657581458</v>
      </c>
      <c r="L14" s="21">
        <f t="shared" ref="L14" si="23" xml:space="preserve"> IF(L12&lt;&gt;"",20*LOG(L12/1000),"")</f>
        <v>-5.9513892710894947</v>
      </c>
      <c r="M14" s="21">
        <f t="shared" ref="M14" si="24" xml:space="preserve"> IF(M12&lt;&gt;"",20*LOG(M12/1000),"")</f>
        <v>-5.3200142692322601</v>
      </c>
      <c r="N14" s="21">
        <f t="shared" ref="N14" si="25" xml:space="preserve"> IF(N12&lt;&gt;"",20*LOG(N12/1000),"")</f>
        <v>-4.2224976844916657</v>
      </c>
      <c r="O14" s="21">
        <f t="shared" ref="O14" si="26" xml:space="preserve"> IF(O12&lt;&gt;"",20*LOG(O12/1000),"")</f>
        <v>-3.478503945983471</v>
      </c>
      <c r="P14" s="21">
        <f t="shared" ref="P14" si="27" xml:space="preserve"> IF(P12&lt;&gt;"",20*LOG(P12/1000),"")</f>
        <v>-2.3040927210203805</v>
      </c>
      <c r="Q14" s="21">
        <f t="shared" ref="Q14" si="28" xml:space="preserve"> IF(Q12&lt;&gt;"",20*LOG(Q12/1000),"")</f>
        <v>-0.25561540183990294</v>
      </c>
      <c r="R14" s="21">
        <f t="shared" ref="R14" si="29" xml:space="preserve"> IF(R12&lt;&gt;"",20*LOG(R12/1000),"")</f>
        <v>2.0074109023512583</v>
      </c>
      <c r="S14" s="21">
        <f t="shared" ref="S14" si="30" xml:space="preserve"> IF(S12&lt;&gt;"",20*LOG(S12/1000),"")</f>
        <v>5.1199145344480392</v>
      </c>
      <c r="T14" s="23">
        <f t="shared" ref="T14" si="31" xml:space="preserve"> IF(T12&lt;&gt;"",20*LOG(T12/1000),"")</f>
        <v>7.2534185945133398</v>
      </c>
    </row>
    <row r="15" spans="1:20" ht="24.95" customHeight="1" x14ac:dyDescent="0.2">
      <c r="A15" s="30"/>
      <c r="B15" s="48" t="s">
        <v>21</v>
      </c>
      <c r="C15" s="7" t="s">
        <v>13</v>
      </c>
      <c r="D15" s="36"/>
      <c r="E15" s="19">
        <v>32</v>
      </c>
      <c r="F15" s="19">
        <v>76</v>
      </c>
      <c r="G15" s="19">
        <v>108</v>
      </c>
      <c r="H15" s="19">
        <v>182</v>
      </c>
      <c r="I15" s="19">
        <v>246</v>
      </c>
      <c r="J15" s="19">
        <v>316</v>
      </c>
      <c r="K15" s="19">
        <v>394</v>
      </c>
      <c r="L15" s="19">
        <v>491</v>
      </c>
      <c r="M15" s="19">
        <v>571</v>
      </c>
      <c r="N15" s="19">
        <v>607</v>
      </c>
      <c r="O15" s="19">
        <v>695</v>
      </c>
      <c r="P15" s="19">
        <v>775</v>
      </c>
      <c r="Q15" s="19">
        <v>1006</v>
      </c>
      <c r="R15" s="19">
        <v>1262</v>
      </c>
      <c r="S15" s="19">
        <v>1807</v>
      </c>
      <c r="T15" s="20">
        <v>2294</v>
      </c>
    </row>
    <row r="16" spans="1:20" ht="24.95" customHeight="1" x14ac:dyDescent="0.2">
      <c r="A16" s="30"/>
      <c r="B16" s="50"/>
      <c r="C16" s="53" t="s">
        <v>45</v>
      </c>
      <c r="D16" s="36"/>
      <c r="E16" s="56">
        <f xml:space="preserve"> IF(E15&lt;&gt;"",20*LOG(E15/774.6),"")</f>
        <v>-27.678550286603159</v>
      </c>
      <c r="F16" s="56">
        <f t="shared" ref="F16" si="32" xml:space="preserve"> IF(F15&lt;&gt;"",20*LOG(F15/774.6),"")</f>
        <v>-20.165278007385453</v>
      </c>
      <c r="G16" s="56">
        <f t="shared" ref="G16" si="33" xml:space="preserve"> IF(G15&lt;&gt;"",20*LOG(G15/774.6),"")</f>
        <v>-17.113074743262285</v>
      </c>
      <c r="H16" s="56">
        <f t="shared" ref="H16" si="34" xml:space="preserve"> IF(H15&lt;&gt;"",20*LOG(H15/774.6),"")</f>
        <v>-12.580122093299783</v>
      </c>
      <c r="I16" s="56">
        <f t="shared" ref="I16" si="35" xml:space="preserve"> IF(I15&lt;&gt;"",20*LOG(I15/774.6),"")</f>
        <v>-9.9628477109336959</v>
      </c>
      <c r="J16" s="56">
        <f t="shared" ref="J16" si="36" xml:space="preserve"> IF(J15&lt;&gt;"",20*LOG(J15/774.6),"")</f>
        <v>-7.7878082006332026</v>
      </c>
      <c r="K16" s="56">
        <f t="shared" ref="K16" si="37" xml:space="preserve"> IF(K15&lt;&gt;"",20*LOG(K15/774.6),"")</f>
        <v>-5.8716254164897972</v>
      </c>
      <c r="L16" s="56">
        <f t="shared" ref="L16" si="38" xml:space="preserve"> IF(L15&lt;&gt;"",20*LOG(L15/774.6),"")</f>
        <v>-3.9599200105419099</v>
      </c>
      <c r="M16" s="56">
        <f t="shared" ref="M16" si="39" xml:space="preserve"> IF(M15&lt;&gt;"",20*LOG(M15/774.6),"")</f>
        <v>-2.6488276880843182</v>
      </c>
      <c r="N16" s="56">
        <f t="shared" ref="N16" si="40" xml:space="preserve"> IF(N15&lt;&gt;"",20*LOG(N15/774.6),"")</f>
        <v>-2.1177760314961276</v>
      </c>
      <c r="O16" s="56">
        <f t="shared" ref="O16" si="41" xml:space="preserve"> IF(O15&lt;&gt;"",20*LOG(O15/774.6),"")</f>
        <v>-0.94185376119900144</v>
      </c>
      <c r="P16" s="56">
        <f t="shared" ref="P16" si="42" xml:space="preserve"> IF(P15&lt;&gt;"",20*LOG(P15/774.6),"")</f>
        <v>4.4841971249268827E-3</v>
      </c>
      <c r="Q16" s="56">
        <f t="shared" ref="Q16" si="43" xml:space="preserve"> IF(Q15&lt;&gt;"",20*LOG(Q15/774.6),"")</f>
        <v>2.2704097613968934</v>
      </c>
      <c r="R16" s="56">
        <f t="shared" ref="R16" si="44" xml:space="preserve"> IF(R15&lt;&gt;"",20*LOG(R15/774.6),"")</f>
        <v>4.2396372451610311</v>
      </c>
      <c r="S16" s="56">
        <f t="shared" ref="S16" si="45" xml:space="preserve"> IF(S15&lt;&gt;"",20*LOG(S15/774.6),"")</f>
        <v>7.3576131982173578</v>
      </c>
      <c r="T16" s="57">
        <f t="shared" ref="T16" si="46" xml:space="preserve"> IF(T15&lt;&gt;"",20*LOG(T15/774.6),"")</f>
        <v>9.430318418303699</v>
      </c>
    </row>
    <row r="17" spans="1:20" ht="20.100000000000001" customHeight="1" thickBot="1" x14ac:dyDescent="0.25">
      <c r="A17" s="30"/>
      <c r="B17" s="49"/>
      <c r="C17" s="11" t="s">
        <v>14</v>
      </c>
      <c r="D17" s="35" t="str">
        <f xml:space="preserve"> IF(D15&lt;&gt;"",20*LOG(D15/1000),"")</f>
        <v/>
      </c>
      <c r="E17" s="21">
        <f t="shared" ref="E17" si="47" xml:space="preserve"> IF(E15&lt;&gt;"",20*LOG(E15/1000),"")</f>
        <v>-29.897000433601878</v>
      </c>
      <c r="F17" s="21">
        <f t="shared" ref="F17" si="48" xml:space="preserve"> IF(F15&lt;&gt;"",20*LOG(F15/1000),"")</f>
        <v>-22.383728154384173</v>
      </c>
      <c r="G17" s="21">
        <f t="shared" ref="G17" si="49" xml:space="preserve"> IF(G15&lt;&gt;"",20*LOG(G15/1000),"")</f>
        <v>-19.331524890261008</v>
      </c>
      <c r="H17" s="21">
        <f t="shared" ref="H17" si="50" xml:space="preserve"> IF(H15&lt;&gt;"",20*LOG(H15/1000),"")</f>
        <v>-14.798572240298505</v>
      </c>
      <c r="I17" s="21">
        <f t="shared" ref="I17" si="51" xml:space="preserve"> IF(I15&lt;&gt;"",20*LOG(I15/1000),"")</f>
        <v>-12.181297857932417</v>
      </c>
      <c r="J17" s="21">
        <f t="shared" ref="J17" si="52" xml:space="preserve"> IF(J15&lt;&gt;"",20*LOG(J15/1000),"")</f>
        <v>-10.006258347631924</v>
      </c>
      <c r="K17" s="21">
        <f t="shared" ref="K17" si="53" xml:space="preserve"> IF(K15&lt;&gt;"",20*LOG(K15/1000),"")</f>
        <v>-8.0900755634885169</v>
      </c>
      <c r="L17" s="21">
        <f t="shared" ref="L17" si="54" xml:space="preserve"> IF(L15&lt;&gt;"",20*LOG(L15/1000),"")</f>
        <v>-6.1783701575406305</v>
      </c>
      <c r="M17" s="21">
        <f t="shared" ref="M17" si="55" xml:space="preserve"> IF(M15&lt;&gt;"",20*LOG(M15/1000),"")</f>
        <v>-4.8672778350830397</v>
      </c>
      <c r="N17" s="21">
        <f t="shared" ref="N17" si="56" xml:space="preserve"> IF(N15&lt;&gt;"",20*LOG(N15/1000),"")</f>
        <v>-4.336226178494849</v>
      </c>
      <c r="O17" s="21">
        <f t="shared" ref="O17" si="57" xml:space="preserve"> IF(O15&lt;&gt;"",20*LOG(O15/1000),"")</f>
        <v>-3.1603039081977231</v>
      </c>
      <c r="P17" s="21">
        <f t="shared" ref="P17" si="58" xml:space="preserve"> IF(P15&lt;&gt;"",20*LOG(P15/1000),"")</f>
        <v>-2.2139659498737938</v>
      </c>
      <c r="Q17" s="21">
        <f t="shared" ref="Q17" si="59" xml:space="preserve"> IF(Q15&lt;&gt;"",20*LOG(Q15/1000),"")</f>
        <v>5.1959614398171892E-2</v>
      </c>
      <c r="R17" s="21">
        <f t="shared" ref="R17" si="60" xml:space="preserve"> IF(R15&lt;&gt;"",20*LOG(R15/1000),"")</f>
        <v>2.0211870981623106</v>
      </c>
      <c r="S17" s="21">
        <f t="shared" ref="S17" si="61" xml:space="preserve"> IF(S15&lt;&gt;"",20*LOG(S15/1000),"")</f>
        <v>5.1391630512186373</v>
      </c>
      <c r="T17" s="23">
        <f t="shared" ref="T17" si="62" xml:space="preserve"> IF(T15&lt;&gt;"",20*LOG(T15/1000),"")</f>
        <v>7.2118682713049775</v>
      </c>
    </row>
    <row r="18" spans="1:20" ht="24.95" customHeight="1" x14ac:dyDescent="0.2">
      <c r="A18" s="30"/>
      <c r="B18" s="48" t="s">
        <v>41</v>
      </c>
      <c r="C18" s="5" t="s">
        <v>13</v>
      </c>
      <c r="D18" s="36"/>
      <c r="E18" s="19">
        <v>24</v>
      </c>
      <c r="F18" s="19">
        <v>73</v>
      </c>
      <c r="G18" s="19">
        <v>96</v>
      </c>
      <c r="H18" s="19">
        <v>183</v>
      </c>
      <c r="I18" s="19">
        <v>249</v>
      </c>
      <c r="J18" s="19">
        <v>316</v>
      </c>
      <c r="K18" s="19">
        <v>392</v>
      </c>
      <c r="L18" s="19">
        <v>511</v>
      </c>
      <c r="M18" s="19">
        <v>549</v>
      </c>
      <c r="N18" s="19">
        <v>624</v>
      </c>
      <c r="O18" s="19">
        <v>696</v>
      </c>
      <c r="P18" s="19">
        <v>791</v>
      </c>
      <c r="Q18" s="19">
        <v>989</v>
      </c>
      <c r="R18" s="19">
        <v>1253</v>
      </c>
      <c r="S18" s="19">
        <v>1850</v>
      </c>
      <c r="T18" s="20">
        <v>2320</v>
      </c>
    </row>
    <row r="19" spans="1:20" ht="24.95" customHeight="1" x14ac:dyDescent="0.2">
      <c r="A19" s="51"/>
      <c r="B19" s="50"/>
      <c r="C19" s="53" t="s">
        <v>45</v>
      </c>
      <c r="D19" s="52"/>
      <c r="E19" s="58">
        <f xml:space="preserve"> IF(E18&lt;&gt;"",20*LOG(E18/774.6),"")</f>
        <v>-30.17732501876916</v>
      </c>
      <c r="F19" s="58">
        <f t="shared" ref="F19" si="63" xml:space="preserve"> IF(F18&lt;&gt;"",20*LOG(F18/774.6),"")</f>
        <v>-20.515092650592162</v>
      </c>
      <c r="G19" s="58">
        <f t="shared" ref="G19" si="64" xml:space="preserve"> IF(G18&lt;&gt;"",20*LOG(G18/774.6),"")</f>
        <v>-18.13612519220991</v>
      </c>
      <c r="H19" s="58">
        <f t="shared" ref="H19" si="65" xml:space="preserve"> IF(H18&lt;&gt;"",20*LOG(H18/774.6),"")</f>
        <v>-12.532528058392689</v>
      </c>
      <c r="I19" s="58">
        <f t="shared" ref="I19" si="66" xml:space="preserve"> IF(I18&lt;&gt;"",20*LOG(I18/774.6),"")</f>
        <v>-9.8575629110865517</v>
      </c>
      <c r="J19" s="58">
        <f t="shared" ref="J19" si="67" xml:space="preserve"> IF(J18&lt;&gt;"",20*LOG(J18/774.6),"")</f>
        <v>-7.7878082006332026</v>
      </c>
      <c r="K19" s="58">
        <f t="shared" ref="K19" si="68" xml:space="preserve"> IF(K18&lt;&gt;"",20*LOG(K18/774.6),"")</f>
        <v>-5.9158285125921335</v>
      </c>
      <c r="L19" s="58">
        <f t="shared" ref="L19" si="69" xml:space="preserve"> IF(L18&lt;&gt;"",20*LOG(L18/774.6),"")</f>
        <v>-3.6131318503070249</v>
      </c>
      <c r="M19" s="58">
        <f t="shared" ref="M19" si="70" xml:space="preserve"> IF(M18&lt;&gt;"",20*LOG(M18/774.6),"")</f>
        <v>-2.9901029639994405</v>
      </c>
      <c r="N19" s="58">
        <f t="shared" ref="N19" si="71" xml:space="preserve"> IF(N18&lt;&gt;"",20*LOG(N18/774.6),"")</f>
        <v>-1.8778580593527996</v>
      </c>
      <c r="O19" s="58">
        <f t="shared" ref="O19" si="72" xml:space="preserve"> IF(O18&lt;&gt;"",20*LOG(O18/774.6),"")</f>
        <v>-0.92936506079003722</v>
      </c>
      <c r="P19" s="58">
        <f t="shared" ref="P19" si="73" xml:space="preserve"> IF(P18&lt;&gt;"",20*LOG(P18/774.6),"")</f>
        <v>0.18197981695225107</v>
      </c>
      <c r="Q19" s="58">
        <f t="shared" ref="Q19" si="74" xml:space="preserve"> IF(Q18&lt;&gt;"",20*LOG(Q18/774.6),"")</f>
        <v>2.1223759789423093</v>
      </c>
      <c r="R19" s="58">
        <f t="shared" ref="R19" si="75" xml:space="preserve"> IF(R18&lt;&gt;"",20*LOG(R18/774.6),"")</f>
        <v>4.1774715668817217</v>
      </c>
      <c r="S19" s="58">
        <f t="shared" ref="S19" si="76" xml:space="preserve"> IF(S18&lt;&gt;"",20*LOG(S18/774.6),"")</f>
        <v>7.5618847150589978</v>
      </c>
      <c r="T19" s="59">
        <f t="shared" ref="T19" si="77" xml:space="preserve"> IF(T18&lt;&gt;"",20*LOG(T18/774.6),"")</f>
        <v>9.5282098448167147</v>
      </c>
    </row>
    <row r="20" spans="1:20" ht="20.100000000000001" customHeight="1" thickBot="1" x14ac:dyDescent="0.25">
      <c r="A20" s="31"/>
      <c r="B20" s="49"/>
      <c r="C20" s="12" t="s">
        <v>14</v>
      </c>
      <c r="D20" s="37" t="str">
        <f xml:space="preserve"> IF(D18&lt;&gt;"",20*LOG(D18/1000),"")</f>
        <v/>
      </c>
      <c r="E20" s="24">
        <f t="shared" ref="E20" si="78" xml:space="preserve"> IF(E18&lt;&gt;"",20*LOG(E18/1000),"")</f>
        <v>-32.39577516576788</v>
      </c>
      <c r="F20" s="24">
        <f t="shared" ref="F20" si="79" xml:space="preserve"> IF(F18&lt;&gt;"",20*LOG(F18/1000),"")</f>
        <v>-22.733542797590882</v>
      </c>
      <c r="G20" s="24">
        <f t="shared" ref="G20" si="80" xml:space="preserve"> IF(G18&lt;&gt;"",20*LOG(G18/1000),"")</f>
        <v>-20.35457533920863</v>
      </c>
      <c r="H20" s="24">
        <f t="shared" ref="H20" si="81" xml:space="preserve"> IF(H18&lt;&gt;"",20*LOG(H18/1000),"")</f>
        <v>-14.750978205391412</v>
      </c>
      <c r="I20" s="24">
        <f t="shared" ref="I20" si="82" xml:space="preserve"> IF(I18&lt;&gt;"",20*LOG(I18/1000),"")</f>
        <v>-12.076013058085273</v>
      </c>
      <c r="J20" s="24">
        <f t="shared" ref="J20" si="83" xml:space="preserve"> IF(J18&lt;&gt;"",20*LOG(J18/1000),"")</f>
        <v>-10.006258347631924</v>
      </c>
      <c r="K20" s="24">
        <f t="shared" ref="K20" si="84" xml:space="preserve"> IF(K18&lt;&gt;"",20*LOG(K18/1000),"")</f>
        <v>-8.1342786595908549</v>
      </c>
      <c r="L20" s="24">
        <f t="shared" ref="L20" si="85" xml:space="preserve"> IF(L18&lt;&gt;"",20*LOG(L18/1000),"")</f>
        <v>-5.8315819973057446</v>
      </c>
      <c r="M20" s="24">
        <f t="shared" ref="M20" si="86" xml:space="preserve"> IF(M18&lt;&gt;"",20*LOG(M18/1000),"")</f>
        <v>-5.2085531109981611</v>
      </c>
      <c r="N20" s="24">
        <f t="shared" ref="N20" si="87" xml:space="preserve"> IF(N18&lt;&gt;"",20*LOG(N18/1000),"")</f>
        <v>-4.0963082063515204</v>
      </c>
      <c r="O20" s="24">
        <f t="shared" ref="O20" si="88" xml:space="preserve"> IF(O18&lt;&gt;"",20*LOG(O18/1000),"")</f>
        <v>-3.1478152077887582</v>
      </c>
      <c r="P20" s="24">
        <f t="shared" ref="P20" si="89" xml:space="preserve"> IF(P18&lt;&gt;"",20*LOG(P18/1000),"")</f>
        <v>-2.0364703300464684</v>
      </c>
      <c r="Q20" s="24">
        <f t="shared" ref="Q20" si="90" xml:space="preserve"> IF(Q18&lt;&gt;"",20*LOG(Q18/1000),"")</f>
        <v>-9.6074168056411988E-2</v>
      </c>
      <c r="R20" s="24">
        <f t="shared" ref="R20" si="91" xml:space="preserve"> IF(R18&lt;&gt;"",20*LOG(R18/1000),"")</f>
        <v>1.9590214198829992</v>
      </c>
      <c r="S20" s="24">
        <f t="shared" ref="S20" si="92" xml:space="preserve"> IF(S18&lt;&gt;"",20*LOG(S18/1000),"")</f>
        <v>5.3434345680602764</v>
      </c>
      <c r="T20" s="25">
        <f t="shared" ref="T20" si="93" xml:space="preserve"> IF(T18&lt;&gt;"",20*LOG(T18/1000),"")</f>
        <v>7.3097596978179924</v>
      </c>
    </row>
    <row r="21" spans="1:20" ht="7.5" customHeight="1" x14ac:dyDescent="0.2"/>
    <row r="22" spans="1:20" x14ac:dyDescent="0.2">
      <c r="A22" s="6" t="s">
        <v>10</v>
      </c>
    </row>
    <row r="23" spans="1:20" ht="4.5" customHeight="1" x14ac:dyDescent="0.2"/>
    <row r="24" spans="1:20" x14ac:dyDescent="0.2">
      <c r="A24" s="1" t="s">
        <v>11</v>
      </c>
    </row>
    <row r="25" spans="1:20" ht="7.5" customHeight="1" x14ac:dyDescent="0.2"/>
    <row r="26" spans="1:20" x14ac:dyDescent="0.2">
      <c r="A26" s="1" t="s">
        <v>12</v>
      </c>
    </row>
    <row r="27" spans="1:20" ht="5.25" customHeight="1" x14ac:dyDescent="0.2"/>
    <row r="28" spans="1:20" x14ac:dyDescent="0.2">
      <c r="A28" s="1" t="s">
        <v>18</v>
      </c>
    </row>
  </sheetData>
  <mergeCells count="7">
    <mergeCell ref="H3:I3"/>
    <mergeCell ref="D6:T6"/>
    <mergeCell ref="A9:A20"/>
    <mergeCell ref="B9:B11"/>
    <mergeCell ref="B12:B14"/>
    <mergeCell ref="B18:B20"/>
    <mergeCell ref="B15:B17"/>
  </mergeCells>
  <dataValidations count="1">
    <dataValidation type="list" allowBlank="1" showInputMessage="1" showErrorMessage="1" sqref="H2">
      <formula1>"Algseisund,Töös,Tulemus"</formula1>
    </dataValidation>
  </dataValidations>
  <pageMargins left="0.31496062992125984" right="0.31496062992125984" top="0.94488188976377963" bottom="0.55118110236220474" header="0.51181102362204722" footer="0.31496062992125984"/>
  <pageSetup paperSize="9" scale="74" fitToHeight="0" orientation="landscape" verticalDpi="0" r:id="rId1"/>
  <headerFooter>
    <oddHeader>&amp;RLk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01 Indikaatori häälestus</vt:lpstr>
      <vt:lpstr>kuupaev</vt:lpstr>
      <vt:lpstr>number</vt:lpstr>
      <vt:lpstr>seade</vt:lpstr>
      <vt:lpstr>seisund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</dc:creator>
  <cp:lastModifiedBy>Madis Meinberg</cp:lastModifiedBy>
  <cp:lastPrinted>2016-01-23T20:40:58Z</cp:lastPrinted>
  <dcterms:created xsi:type="dcterms:W3CDTF">2016-01-21T06:31:24Z</dcterms:created>
  <dcterms:modified xsi:type="dcterms:W3CDTF">2016-01-23T20:49:06Z</dcterms:modified>
</cp:coreProperties>
</file>